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<sst xmlns="http://schemas.openxmlformats.org/spreadsheetml/2006/main" count="107" uniqueCount="30">
  <si>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2025年1-10月市县“三公”经费、会议费、培训费、其他交通费用支出情况统计表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</si>
  <si>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</si>
  <si>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</si>
  <si>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</si>
  <si>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</si>
  <si>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</si>
  <si>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</si>
  <si>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</si>
  <si>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</si>
  <si>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2024年1-10月支出数</t>
  </si>
  <si>
    <t>2025年1-10月支出数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</si>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</sst>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21" borderId="25" applyNumberFormat="0" applyAlignment="0" applyProtection="0">
      <alignment vertical="center"/>
    </xf>
    <xf numFmtId="0" fontId="22" fillId="21" borderId="19" applyNumberFormat="0" applyAlignment="0" applyProtection="0">
      <alignment vertical="center"/>
    </xf>
    <xf numFmtId="0" fontId="23" fillId="23" borderId="2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4" sqref="A4:E4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115.61</v>
      </c>
      <c r="G11" s="20">
        <f t="shared" si="0"/>
        <v>0</v>
      </c>
      <c r="H11" s="20">
        <f t="shared" si="0"/>
        <v>0</v>
      </c>
      <c r="I11" s="19">
        <v>83.29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13.74</v>
      </c>
      <c r="P11" s="19">
        <v>0</v>
      </c>
      <c r="Q11" s="19">
        <v>0</v>
      </c>
      <c r="R11" s="20">
        <f t="shared" ref="R11:T11" si="1">U11+X11</f>
        <v>18.58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18.58</v>
      </c>
      <c r="Y11" s="19">
        <v>0</v>
      </c>
      <c r="Z11" s="19">
        <v>0</v>
      </c>
      <c r="AA11" s="19">
        <v>10.15</v>
      </c>
      <c r="AB11" s="19">
        <v>0</v>
      </c>
      <c r="AC11" s="19">
        <v>0</v>
      </c>
      <c r="AD11" s="19">
        <v>2035.5</v>
      </c>
      <c r="AE11" s="19">
        <v>0</v>
      </c>
      <c r="AF11" s="19">
        <v>0</v>
      </c>
      <c r="AG11" s="19">
        <v>17.18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81.26541</v>
      </c>
      <c r="AN11" s="20">
        <f t="shared" ref="AM11:AO11" si="2">AQ11+AW11+AZ11</f>
        <v>0</v>
      </c>
      <c r="AO11" s="20">
        <f t="shared" si="2"/>
        <v>0</v>
      </c>
      <c r="AP11" s="35">
        <v>52.44683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13.13991</v>
      </c>
      <c r="AW11" s="19">
        <v>0</v>
      </c>
      <c r="AX11" s="19">
        <v>0</v>
      </c>
      <c r="AY11" s="20">
        <f t="shared" ref="AY11:BA11" si="3">BB11+BE11</f>
        <v>15.67867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35">
        <v>15.67867</v>
      </c>
      <c r="BF11" s="19">
        <v>0</v>
      </c>
      <c r="BG11" s="19">
        <v>0</v>
      </c>
      <c r="BH11" s="35">
        <v>32.42067</v>
      </c>
      <c r="BI11" s="19">
        <v>0</v>
      </c>
      <c r="BJ11" s="19">
        <v>0</v>
      </c>
      <c r="BK11" s="35">
        <v>1007.21653</v>
      </c>
      <c r="BL11" s="19">
        <v>0</v>
      </c>
      <c r="BM11" s="19">
        <v>0</v>
      </c>
      <c r="BN11" s="35">
        <v>14.0076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4">AP12+AV12+AY12</f>
        <v>0</v>
      </c>
      <c r="AN12" s="20">
        <f t="shared" si="4"/>
        <v>0</v>
      </c>
      <c r="AO12" s="20">
        <f t="shared" si="4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5">BB12+BE12</f>
        <v>0</v>
      </c>
      <c r="AZ12" s="20">
        <f t="shared" si="5"/>
        <v>0</v>
      </c>
      <c r="BA12" s="20">
        <f t="shared" si="5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6">I13+O13+R13</f>
        <v>0</v>
      </c>
      <c r="G13" s="20">
        <f t="shared" si="6"/>
        <v>0</v>
      </c>
      <c r="H13" s="20">
        <f t="shared" si="6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7">U13+X13</f>
        <v>0</v>
      </c>
      <c r="S13" s="20">
        <f t="shared" si="7"/>
        <v>0</v>
      </c>
      <c r="T13" s="20">
        <f t="shared" si="7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8">AP13+AV13+AY13</f>
        <v>0</v>
      </c>
      <c r="AN13" s="20">
        <f t="shared" si="8"/>
        <v>0</v>
      </c>
      <c r="AO13" s="20">
        <f t="shared" si="8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9">BB13+BE13</f>
        <v>0</v>
      </c>
      <c r="AZ13" s="20">
        <f t="shared" si="9"/>
        <v>0</v>
      </c>
      <c r="BA13" s="20">
        <f t="shared" si="9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0">I14+O14+R14</f>
        <v>0</v>
      </c>
      <c r="G14" s="20">
        <f t="shared" si="10"/>
        <v>0</v>
      </c>
      <c r="H14" s="20">
        <f t="shared" si="10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1">U14+X14</f>
        <v>0</v>
      </c>
      <c r="S14" s="20">
        <f t="shared" si="11"/>
        <v>0</v>
      </c>
      <c r="T14" s="20">
        <f t="shared" si="11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2">AP14+AV14+AY14</f>
        <v>0</v>
      </c>
      <c r="AN14" s="20">
        <f t="shared" si="12"/>
        <v>0</v>
      </c>
      <c r="AO14" s="20">
        <f t="shared" si="12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3">BB14+BE14</f>
        <v>0</v>
      </c>
      <c r="AZ14" s="20">
        <f t="shared" si="13"/>
        <v>0</v>
      </c>
      <c r="BA14" s="20">
        <f t="shared" si="13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4">I15+O15+R15</f>
        <v>0</v>
      </c>
      <c r="G15" s="20">
        <f t="shared" si="14"/>
        <v>0</v>
      </c>
      <c r="H15" s="20">
        <f t="shared" si="14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5">U15+X15</f>
        <v>0</v>
      </c>
      <c r="S15" s="20">
        <f t="shared" si="15"/>
        <v>0</v>
      </c>
      <c r="T15" s="20">
        <f t="shared" si="15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6">AP15+AV15+AY15</f>
        <v>0</v>
      </c>
      <c r="AN15" s="20">
        <f t="shared" si="16"/>
        <v>0</v>
      </c>
      <c r="AO15" s="20">
        <f t="shared" si="16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7">BB15+BE15</f>
        <v>0</v>
      </c>
      <c r="AZ15" s="20">
        <f t="shared" si="17"/>
        <v>0</v>
      </c>
      <c r="BA15" s="20">
        <f t="shared" si="17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8">I16+O16+R16</f>
        <v>0</v>
      </c>
      <c r="G16" s="20">
        <f t="shared" si="18"/>
        <v>0</v>
      </c>
      <c r="H16" s="20">
        <f t="shared" si="18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9">U16+X16</f>
        <v>0</v>
      </c>
      <c r="S16" s="20">
        <f t="shared" si="19"/>
        <v>0</v>
      </c>
      <c r="T16" s="20">
        <f t="shared" si="19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0">AP16+AV16+AY16</f>
        <v>0</v>
      </c>
      <c r="AN16" s="20">
        <f t="shared" si="20"/>
        <v>0</v>
      </c>
      <c r="AO16" s="20">
        <f t="shared" si="20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1">BB16+BE16</f>
        <v>0</v>
      </c>
      <c r="AZ16" s="20">
        <f t="shared" si="21"/>
        <v>0</v>
      </c>
      <c r="BA16" s="20">
        <f t="shared" si="21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2">I17+O17+R17</f>
        <v>0</v>
      </c>
      <c r="G17" s="20">
        <f t="shared" si="22"/>
        <v>0</v>
      </c>
      <c r="H17" s="20">
        <f t="shared" si="22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3">U17+X17</f>
        <v>0</v>
      </c>
      <c r="S17" s="20">
        <f t="shared" si="23"/>
        <v>0</v>
      </c>
      <c r="T17" s="20">
        <f t="shared" si="23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4">AP17+AV17+AY17</f>
        <v>0</v>
      </c>
      <c r="AN17" s="20">
        <f t="shared" si="24"/>
        <v>0</v>
      </c>
      <c r="AO17" s="20">
        <f t="shared" si="24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5">BB17+BE17</f>
        <v>0</v>
      </c>
      <c r="AZ17" s="20">
        <f t="shared" si="25"/>
        <v>0</v>
      </c>
      <c r="BA17" s="20">
        <f t="shared" si="25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6">I18+O18+R18</f>
        <v>0</v>
      </c>
      <c r="G18" s="20">
        <f t="shared" si="26"/>
        <v>0</v>
      </c>
      <c r="H18" s="20">
        <f t="shared" si="26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7">U18+X18</f>
        <v>0</v>
      </c>
      <c r="S18" s="20">
        <f t="shared" si="27"/>
        <v>0</v>
      </c>
      <c r="T18" s="20">
        <f t="shared" si="27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8">AP18+AV18+AY18</f>
        <v>0</v>
      </c>
      <c r="AN18" s="20">
        <f t="shared" si="28"/>
        <v>0</v>
      </c>
      <c r="AO18" s="20">
        <f t="shared" si="28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9">BB18+BE18</f>
        <v>0</v>
      </c>
      <c r="AZ18" s="20">
        <f t="shared" si="29"/>
        <v>0</v>
      </c>
      <c r="BA18" s="20">
        <f t="shared" si="29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